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'Feuil1'!$A$1:$N$29</definedName>
  </definedNames>
  <calcPr fullCalcOnLoad="1"/>
</workbook>
</file>

<file path=xl/sharedStrings.xml><?xml version="1.0" encoding="utf-8"?>
<sst xmlns="http://schemas.openxmlformats.org/spreadsheetml/2006/main" count="33" uniqueCount="31">
  <si>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</si>
  <si>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</si>
  <si>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</si>
  <si>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</si>
  <si>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</si>
  <si>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</si>
  <si>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</si>
  <si>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</si>
  <si>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</si>
  <si>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</si>
  <si>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</si>
  <si>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</si>
  <si>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</si>
  <si>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</si>
  <si>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</si>
  <si>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Mercier Guy</t>
  </si>
  <si>
    <t>Gadais Alain</t>
  </si>
  <si>
    <t>Gresselin Cyrille</t>
  </si>
  <si>
    <t>Lecarpentier Denis</t>
  </si>
  <si>
    <t>Gadais Cathy</t>
  </si>
  <si>
    <t>1 ère Période - 1 ère Journée</t>
  </si>
  <si>
    <t>Mercier Régine</t>
  </si>
  <si>
    <t>Résultats Individuelle 2023- 2024</t>
  </si>
  <si>
    <t>Calenge Angélique</t>
  </si>
  <si>
    <t>Clavier Fanfan</t>
  </si>
  <si>
    <t>Lecordier Manu</t>
  </si>
  <si>
    <t>Levesque Bernard</t>
  </si>
  <si>
    <t>Mercier Antoine</t>
  </si>
  <si>
    <t>Romain</t>
  </si>
  <si>
    <t>Ganné  Gilles</t>
  </si>
  <si>
    <t>Niobey Hubert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</si>
</sst>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 wrapText="1"/>
    </xf>
    <xf numFmtId="0" fontId="2" fillId="0" borderId="25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0" xfId="0" applyNumberFormat="1" applyAlignment="1" quotePrefix="1">
      <alignment horizont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/>
    </xf>
    <xf numFmtId="0" fontId="2" fillId="0" borderId="17" xfId="0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 quotePrefix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Q3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0.25">
      <c r="A1" s="35"/>
      <c r="B1" s="41" t="s">
        <v>22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4" ht="15.75">
      <c r="A2" s="35"/>
      <c r="B2" s="1"/>
      <c r="C2" s="1"/>
      <c r="D2" s="2"/>
    </row>
    <row r="3" spans="1:14" ht="15.75" customHeight="1">
      <c r="A3" s="35"/>
      <c r="B3" s="42" t="s">
        <v>0</v>
      </c>
      <c r="C3" s="43"/>
      <c r="D3" s="43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15" customHeight="1"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ht="13.5" thickBot="1"/>
    <row r="6" spans="2:14" s="27" customFormat="1" ht="57" customHeight="1" thickBot="1">
      <c r="B6" s="20" t="s">
        <v>1</v>
      </c>
      <c r="C6" s="21" t="s">
        <v>2</v>
      </c>
      <c r="D6" s="21" t="s">
        <v>3</v>
      </c>
      <c r="E6" s="22" t="s">
        <v>4</v>
      </c>
      <c r="F6" s="23" t="s">
        <v>5</v>
      </c>
      <c r="G6" s="24" t="s">
        <v>6</v>
      </c>
      <c r="H6" s="25" t="s">
        <v>7</v>
      </c>
      <c r="I6" s="21" t="s">
        <v>8</v>
      </c>
      <c r="J6" s="21" t="s">
        <v>13</v>
      </c>
      <c r="K6" s="21" t="s">
        <v>14</v>
      </c>
      <c r="L6" s="21" t="s">
        <v>9</v>
      </c>
      <c r="M6" s="21" t="s">
        <v>10</v>
      </c>
      <c r="N6" s="26" t="s">
        <v>0</v>
      </c>
    </row>
    <row r="7" spans="2:17" ht="19.5" customHeight="1" thickBot="1">
      <c r="B7" s="5" t="s">
        <v>21</v>
      </c>
      <c r="C7" s="5"/>
      <c r="D7" s="6">
        <v>32</v>
      </c>
      <c r="E7" s="7">
        <v>1028</v>
      </c>
      <c r="F7" s="8">
        <f>INT(E7/6)</f>
        <v>171</v>
      </c>
      <c r="G7" s="8">
        <f>E7+(D7*6)</f>
        <v>1220</v>
      </c>
      <c r="H7" s="9">
        <f>INT(G7/6)</f>
        <v>203</v>
      </c>
      <c r="I7" s="6">
        <f>C7+E7</f>
        <v>1028</v>
      </c>
      <c r="J7" s="6">
        <v>199</v>
      </c>
      <c r="K7" s="6">
        <v>1028</v>
      </c>
      <c r="L7" s="6">
        <f>IF(M7=0," ",INT(I7/M7))</f>
        <v>171</v>
      </c>
      <c r="M7" s="6">
        <v>6</v>
      </c>
      <c r="N7" s="10">
        <f>IF(M7=0,D7,IF(INT((P$8-L7)*Q$8)&lt;0,0,INT((P$8-L7)*Q$8)))</f>
        <v>34</v>
      </c>
      <c r="P7" s="39" t="s">
        <v>11</v>
      </c>
      <c r="Q7" s="40"/>
    </row>
    <row r="8" spans="2:17" ht="19.5" customHeight="1" thickBot="1">
      <c r="B8" s="5" t="s">
        <v>17</v>
      </c>
      <c r="C8" s="5"/>
      <c r="D8" s="6">
        <v>25</v>
      </c>
      <c r="E8" s="7">
        <v>1019</v>
      </c>
      <c r="F8" s="8">
        <f>INT(E8/6)</f>
        <v>169</v>
      </c>
      <c r="G8" s="8">
        <f>E8+(D8*6)</f>
        <v>1169</v>
      </c>
      <c r="H8" s="9">
        <f>INT(G8/6)</f>
        <v>194</v>
      </c>
      <c r="I8" s="6">
        <f>C8+E8</f>
        <v>1019</v>
      </c>
      <c r="J8" s="6">
        <v>198</v>
      </c>
      <c r="K8" s="6">
        <v>1019</v>
      </c>
      <c r="L8" s="6">
        <f>IF(M8=0," ",INT(I8/M8))</f>
        <v>169</v>
      </c>
      <c r="M8" s="6">
        <v>6</v>
      </c>
      <c r="N8" s="10">
        <f>IF(M8=0,D8,IF(INT((P$8-L8)*Q$8)&lt;0,0,INT((P$8-L8)*Q$8)))</f>
        <v>35</v>
      </c>
      <c r="P8" s="11">
        <v>220</v>
      </c>
      <c r="Q8" s="12">
        <v>0.7</v>
      </c>
    </row>
    <row r="9" spans="2:14" ht="19.5" customHeight="1">
      <c r="B9" s="5" t="s">
        <v>24</v>
      </c>
      <c r="C9" s="5"/>
      <c r="D9" s="6">
        <v>32</v>
      </c>
      <c r="E9" s="7">
        <v>980</v>
      </c>
      <c r="F9" s="8">
        <f>INT(E9/6)</f>
        <v>163</v>
      </c>
      <c r="G9" s="8">
        <f>E9+(D9*6)</f>
        <v>1172</v>
      </c>
      <c r="H9" s="9">
        <f>INT(G9/6)</f>
        <v>195</v>
      </c>
      <c r="I9" s="6">
        <f>C9+E9</f>
        <v>980</v>
      </c>
      <c r="J9" s="6">
        <v>190</v>
      </c>
      <c r="K9" s="6">
        <v>980</v>
      </c>
      <c r="L9" s="6">
        <f>IF(M9=0," ",INT(I9/M9))</f>
        <v>163</v>
      </c>
      <c r="M9" s="6">
        <v>6</v>
      </c>
      <c r="N9" s="10">
        <f>IF(M9=0,D9,IF(INT((P$8-L9)*Q$8)&lt;0,0,INT((P$8-L9)*Q$8)))</f>
        <v>39</v>
      </c>
    </row>
    <row r="10" spans="2:14" ht="19.5" customHeight="1">
      <c r="B10" s="5" t="s">
        <v>15</v>
      </c>
      <c r="C10" s="5"/>
      <c r="D10" s="6">
        <v>18</v>
      </c>
      <c r="E10" s="7">
        <v>944</v>
      </c>
      <c r="F10" s="8">
        <f>INT(E10/6)</f>
        <v>157</v>
      </c>
      <c r="G10" s="8">
        <f>E10+(D10*6)</f>
        <v>1052</v>
      </c>
      <c r="H10" s="9">
        <f>INT(G10/6)</f>
        <v>175</v>
      </c>
      <c r="I10" s="6">
        <f>C10+E10</f>
        <v>944</v>
      </c>
      <c r="J10" s="6">
        <v>175</v>
      </c>
      <c r="K10" s="6">
        <v>944</v>
      </c>
      <c r="L10" s="6">
        <f>IF(M10=0," ",INT(I10/M10))</f>
        <v>157</v>
      </c>
      <c r="M10" s="6">
        <v>6</v>
      </c>
      <c r="N10" s="10">
        <f>IF(M10=0,D10,IF(INT((P$8-L10)*Q$8)&lt;0,0,INT((P$8-L10)*Q$8)))</f>
        <v>44</v>
      </c>
    </row>
    <row r="11" spans="2:14" ht="19.5" customHeight="1">
      <c r="B11" s="5" t="s">
        <v>25</v>
      </c>
      <c r="C11" s="5"/>
      <c r="D11" s="6">
        <v>29</v>
      </c>
      <c r="E11" s="7">
        <v>901</v>
      </c>
      <c r="F11" s="8">
        <f>INT(E11/6)</f>
        <v>150</v>
      </c>
      <c r="G11" s="8">
        <f>E11+(D11*6)</f>
        <v>1075</v>
      </c>
      <c r="H11" s="9">
        <f>INT(G11/6)</f>
        <v>179</v>
      </c>
      <c r="I11" s="6">
        <f>C11+E11</f>
        <v>901</v>
      </c>
      <c r="J11" s="28">
        <v>170</v>
      </c>
      <c r="K11" s="6">
        <v>901</v>
      </c>
      <c r="L11" s="6">
        <f>IF(M11=0," ",INT(I11/M11))</f>
        <v>150</v>
      </c>
      <c r="M11" s="6">
        <v>6</v>
      </c>
      <c r="N11" s="10">
        <f>IF(M11=0,D11,IF(INT((P$8-L11)*Q$8)&lt;0,0,INT((P$8-L11)*Q$8)))</f>
        <v>49</v>
      </c>
    </row>
    <row r="12" spans="2:14" ht="19.5" customHeight="1">
      <c r="B12" s="5" t="s">
        <v>16</v>
      </c>
      <c r="C12" s="5"/>
      <c r="D12" s="6">
        <v>28</v>
      </c>
      <c r="E12" s="7">
        <v>897</v>
      </c>
      <c r="F12" s="8">
        <f>INT(E12/6)</f>
        <v>149</v>
      </c>
      <c r="G12" s="8">
        <f>E12+(D12*6)</f>
        <v>1065</v>
      </c>
      <c r="H12" s="9">
        <f>INT(G12/6)</f>
        <v>177</v>
      </c>
      <c r="I12" s="6">
        <f>C12+E12</f>
        <v>897</v>
      </c>
      <c r="J12" s="6">
        <v>185</v>
      </c>
      <c r="K12" s="6">
        <v>897</v>
      </c>
      <c r="L12" s="6">
        <f>IF(M12=0," ",INT(I12/M12))</f>
        <v>149</v>
      </c>
      <c r="M12" s="6">
        <v>6</v>
      </c>
      <c r="N12" s="10">
        <f>IF(M12=0,D12,IF(INT((P$8-L12)*Q$8)&lt;0,0,INT((P$8-L12)*Q$8)))</f>
        <v>49</v>
      </c>
    </row>
    <row r="13" spans="2:14" ht="19.5" customHeight="1">
      <c r="B13" s="5" t="s">
        <v>26</v>
      </c>
      <c r="C13" s="5"/>
      <c r="D13" s="6">
        <v>42</v>
      </c>
      <c r="E13" s="7">
        <v>894</v>
      </c>
      <c r="F13" s="8">
        <f>INT(E13/6)</f>
        <v>149</v>
      </c>
      <c r="G13" s="8">
        <f>E13+(D13*6)</f>
        <v>1146</v>
      </c>
      <c r="H13" s="9">
        <f>INT(G13/6)</f>
        <v>191</v>
      </c>
      <c r="I13" s="6">
        <f>C13+E13</f>
        <v>894</v>
      </c>
      <c r="J13" s="6">
        <v>175</v>
      </c>
      <c r="K13" s="6">
        <v>894</v>
      </c>
      <c r="L13" s="6">
        <f>IF(M13=0," ",INT(I13/M13))</f>
        <v>149</v>
      </c>
      <c r="M13" s="6">
        <v>6</v>
      </c>
      <c r="N13" s="10">
        <f>IF(M13=0,D13,IF(INT((P$8-L13)*Q$8)&lt;0,0,INT((P$8-L13)*Q$8)))</f>
        <v>49</v>
      </c>
    </row>
    <row r="14" spans="2:14" ht="19.5" customHeight="1">
      <c r="B14" s="5" t="s">
        <v>18</v>
      </c>
      <c r="C14" s="5"/>
      <c r="D14" s="6">
        <v>29</v>
      </c>
      <c r="E14" s="7">
        <v>854</v>
      </c>
      <c r="F14" s="8">
        <f>INT(E14/6)</f>
        <v>142</v>
      </c>
      <c r="G14" s="8">
        <f>E14+(D14*6)</f>
        <v>1028</v>
      </c>
      <c r="H14" s="9">
        <f>INT(G14/6)</f>
        <v>171</v>
      </c>
      <c r="I14" s="6">
        <f>C14+E14</f>
        <v>854</v>
      </c>
      <c r="J14" s="6">
        <v>181</v>
      </c>
      <c r="K14" s="6">
        <v>854</v>
      </c>
      <c r="L14" s="6">
        <f>IF(M14=0," ",INT(I14/M14))</f>
        <v>142</v>
      </c>
      <c r="M14" s="6">
        <v>6</v>
      </c>
      <c r="N14" s="10">
        <f>IF(M14=0,D14,IF(INT((P$8-L14)*Q$8)&lt;0,0,INT((P$8-L14)*Q$8)))</f>
        <v>54</v>
      </c>
    </row>
    <row r="15" spans="2:14" ht="19.5" customHeight="1">
      <c r="B15" s="5" t="s">
        <v>28</v>
      </c>
      <c r="C15" s="5"/>
      <c r="D15" s="6">
        <v>70</v>
      </c>
      <c r="E15" s="7">
        <v>809</v>
      </c>
      <c r="F15" s="8">
        <f>INT(E15/6)</f>
        <v>134</v>
      </c>
      <c r="G15" s="8">
        <f>E15+(D15*6)</f>
        <v>1229</v>
      </c>
      <c r="H15" s="9">
        <f>INT(G15/6)</f>
        <v>204</v>
      </c>
      <c r="I15" s="6">
        <f>C15+E15</f>
        <v>809</v>
      </c>
      <c r="J15" s="6">
        <v>161</v>
      </c>
      <c r="K15" s="6">
        <v>809</v>
      </c>
      <c r="L15" s="6">
        <f>IF(M15=0," ",INT(I15/M15))</f>
        <v>134</v>
      </c>
      <c r="M15" s="6">
        <v>6</v>
      </c>
      <c r="N15" s="10">
        <f>IF(M15=0,D15,IF(INT((P$8-L15)*Q$8)&lt;0,0,INT((P$8-L15)*Q$8)))</f>
        <v>60</v>
      </c>
    </row>
    <row r="16" spans="2:14" ht="19.5" customHeight="1">
      <c r="B16" s="5" t="s">
        <v>23</v>
      </c>
      <c r="C16" s="5"/>
      <c r="D16" s="6">
        <v>69</v>
      </c>
      <c r="E16" s="7">
        <v>705</v>
      </c>
      <c r="F16" s="8">
        <f>INT(E16/6)</f>
        <v>117</v>
      </c>
      <c r="G16" s="8">
        <f>E16+(D16*6)</f>
        <v>1119</v>
      </c>
      <c r="H16" s="9">
        <f>INT(G16/6)</f>
        <v>186</v>
      </c>
      <c r="I16" s="6">
        <f>C16+E16</f>
        <v>705</v>
      </c>
      <c r="J16" s="6">
        <v>136</v>
      </c>
      <c r="K16" s="6">
        <v>705</v>
      </c>
      <c r="L16" s="6">
        <f>IF(M16=0," ",INT(I16/M16))</f>
        <v>117</v>
      </c>
      <c r="M16" s="6">
        <v>6</v>
      </c>
      <c r="N16" s="10">
        <f>IF(M16=0,D16,IF(INT((P$8-L16)*Q$8)&lt;0,0,INT((P$8-L16)*Q$8)))</f>
        <v>72</v>
      </c>
    </row>
    <row r="17" spans="2:14" ht="19.5" customHeight="1">
      <c r="B17" s="5" t="s">
        <v>27</v>
      </c>
      <c r="C17" s="5"/>
      <c r="D17" s="6">
        <v>56</v>
      </c>
      <c r="E17" s="7">
        <v>701</v>
      </c>
      <c r="F17" s="8">
        <f>INT(E17/6)</f>
        <v>116</v>
      </c>
      <c r="G17" s="8">
        <f>E17+(D17*6)</f>
        <v>1037</v>
      </c>
      <c r="H17" s="9">
        <f>INT(G17/6)</f>
        <v>172</v>
      </c>
      <c r="I17" s="6">
        <f>C17+E17</f>
        <v>701</v>
      </c>
      <c r="J17" s="6">
        <v>143</v>
      </c>
      <c r="K17" s="6">
        <v>701</v>
      </c>
      <c r="L17" s="6">
        <f>IF(M17=0," ",INT(I17/M17))</f>
        <v>116</v>
      </c>
      <c r="M17" s="6">
        <v>6</v>
      </c>
      <c r="N17" s="10">
        <f>IF(M17=0,D17,IF(INT((P$8-L17)*Q$8)&lt;0,0,INT((P$8-L17)*Q$8)))</f>
        <v>72</v>
      </c>
    </row>
    <row r="18" spans="2:14" ht="19.5" customHeight="1" thickBot="1">
      <c r="B18" s="34"/>
      <c r="C18" s="34"/>
      <c r="D18" s="29"/>
      <c r="E18" s="46"/>
      <c r="F18" s="14">
        <f>INT(E18/6)</f>
        <v>0</v>
      </c>
      <c r="G18" s="14">
        <f>E18+(D18*6)</f>
        <v>0</v>
      </c>
      <c r="H18" s="15">
        <f>INT(G18/6)</f>
        <v>0</v>
      </c>
      <c r="I18" s="13">
        <f>C18+E18</f>
        <v>0</v>
      </c>
      <c r="J18" s="13"/>
      <c r="K18" s="13"/>
      <c r="L18" s="13" t="str">
        <f>IF(M18=0," ",INT(I18/M18))</f>
        <v> </v>
      </c>
      <c r="M18" s="13">
        <v>0</v>
      </c>
      <c r="N18" s="36">
        <f>IF(M18=0,D18,IF(INT((P$8-L18)*Q$8)&lt;0,0,INT((P$8-L18)*Q$8)))</f>
        <v>0</v>
      </c>
    </row>
    <row r="19" spans="2:14" ht="19.5" customHeight="1">
      <c r="B19" s="47" t="s">
        <v>19</v>
      </c>
      <c r="C19" s="47"/>
      <c r="D19" s="48">
        <v>40</v>
      </c>
      <c r="E19" s="32"/>
      <c r="F19" s="37">
        <f>INT(E19/6)</f>
        <v>0</v>
      </c>
      <c r="G19" s="37">
        <f>E19+(D19*6)</f>
        <v>240</v>
      </c>
      <c r="H19" s="50">
        <f>INT(G19/6)</f>
        <v>40</v>
      </c>
      <c r="I19" s="31">
        <f>C19+E19</f>
        <v>0</v>
      </c>
      <c r="J19" s="31"/>
      <c r="K19" s="31"/>
      <c r="L19" s="31" t="str">
        <f>IF(M19=0," ",INT(I19/M19))</f>
        <v> </v>
      </c>
      <c r="M19" s="31">
        <v>0</v>
      </c>
      <c r="N19" s="38">
        <f>IF(M19=0,D19,IF(INT((P$8-L19)*Q$8)&lt;0,0,INT((P$8-L19)*Q$8)))</f>
        <v>40</v>
      </c>
    </row>
    <row r="20" spans="2:14" ht="19.5" customHeight="1">
      <c r="B20" s="16" t="s">
        <v>29</v>
      </c>
      <c r="C20" s="16"/>
      <c r="D20" s="31">
        <v>25</v>
      </c>
      <c r="E20" s="32"/>
      <c r="F20" s="37">
        <f>INT(E20/6)</f>
        <v>0</v>
      </c>
      <c r="G20" s="37">
        <f>E20+(D20*6)</f>
        <v>150</v>
      </c>
      <c r="H20" s="9">
        <f>INT(G20/6)</f>
        <v>25</v>
      </c>
      <c r="I20" s="31">
        <f>C20+E20</f>
        <v>0</v>
      </c>
      <c r="J20" s="29"/>
      <c r="K20" s="29"/>
      <c r="L20" s="6" t="str">
        <f>IF(M20=0," ",INT(I20/M20))</f>
        <v> </v>
      </c>
      <c r="M20" s="31">
        <v>0</v>
      </c>
      <c r="N20" s="10">
        <f>IF(M20=0,D20,IF(INT((P$8-L20)*Q$8)&lt;0,0,INT((P$8-L20)*Q$8)))</f>
        <v>25</v>
      </c>
    </row>
    <row r="21" spans="2:14" ht="19.5" customHeight="1">
      <c r="B21" s="16" t="s">
        <v>30</v>
      </c>
      <c r="C21" s="16"/>
      <c r="D21" s="31">
        <v>32</v>
      </c>
      <c r="E21" s="32"/>
      <c r="F21" s="37">
        <f>INT(E21/6)</f>
        <v>0</v>
      </c>
      <c r="G21" s="37">
        <f>E21+(D21*6)</f>
        <v>192</v>
      </c>
      <c r="H21" s="9">
        <f>INT(G21/6)</f>
        <v>32</v>
      </c>
      <c r="I21" s="31">
        <f>C21+E21</f>
        <v>0</v>
      </c>
      <c r="J21" s="29"/>
      <c r="K21" s="29"/>
      <c r="L21" s="6" t="str">
        <f>IF(M21=0," ",INT(I21/M21))</f>
        <v> </v>
      </c>
      <c r="M21" s="31">
        <v>0</v>
      </c>
      <c r="N21" s="10">
        <f>IF(M21=0,D21,IF(INT((P$8-L21)*Q$8)&lt;0,0,INT((P$8-L21)*Q$8)))</f>
        <v>32</v>
      </c>
    </row>
    <row r="22" spans="2:14" ht="19.5" customHeight="1">
      <c r="B22" s="16" t="s">
        <v>27</v>
      </c>
      <c r="C22" s="16"/>
      <c r="D22" s="31"/>
      <c r="E22" s="32"/>
      <c r="F22" s="37">
        <f>INT(E22/6)</f>
        <v>0</v>
      </c>
      <c r="G22" s="37">
        <f>E22+(D22*6)</f>
        <v>0</v>
      </c>
      <c r="H22" s="9">
        <f>INT(G22/6)</f>
        <v>0</v>
      </c>
      <c r="I22" s="31">
        <f>C22+E22</f>
        <v>0</v>
      </c>
      <c r="J22" s="29"/>
      <c r="K22" s="29"/>
      <c r="L22" s="6" t="str">
        <f>IF(M22=0," ",INT(I22/M22))</f>
        <v> </v>
      </c>
      <c r="M22" s="31">
        <v>0</v>
      </c>
      <c r="N22" s="10">
        <f>IF(M22=0,D22,IF(INT((P$8-L22)*Q$8)&lt;0,0,INT((P$8-L22)*Q$8)))</f>
        <v>0</v>
      </c>
    </row>
    <row r="23" spans="2:14" ht="19.5" customHeight="1">
      <c r="B23" s="16"/>
      <c r="C23" s="16"/>
      <c r="D23" s="31"/>
      <c r="E23" s="32"/>
      <c r="F23" s="37">
        <f>INT(E23/6)</f>
        <v>0</v>
      </c>
      <c r="G23" s="37">
        <f>E23+(D23*6)</f>
        <v>0</v>
      </c>
      <c r="H23" s="9">
        <f>INT(G23/6)</f>
        <v>0</v>
      </c>
      <c r="I23" s="31">
        <f>C23+E23</f>
        <v>0</v>
      </c>
      <c r="J23" s="29"/>
      <c r="K23" s="29"/>
      <c r="L23" s="6" t="str">
        <f>IF(M23=0," ",INT(I23/M23))</f>
        <v> </v>
      </c>
      <c r="M23" s="31">
        <v>0</v>
      </c>
      <c r="N23" s="10">
        <f>IF(M23=0,D23,IF(INT((P$8-L23)*Q$8)&lt;0,0,INT((P$8-L23)*Q$8)))</f>
        <v>0</v>
      </c>
    </row>
    <row r="24" spans="2:14" ht="19.5" customHeight="1" thickBot="1">
      <c r="B24" s="17"/>
      <c r="C24" s="17"/>
      <c r="D24" s="30"/>
      <c r="E24" s="18"/>
      <c r="F24" s="51">
        <f>INT(E24/6)</f>
        <v>0</v>
      </c>
      <c r="G24" s="14">
        <f>E24+(D24*6)</f>
        <v>0</v>
      </c>
      <c r="H24" s="15">
        <f>INT(G24/6)</f>
        <v>0</v>
      </c>
      <c r="I24" s="13">
        <f>C24+E24</f>
        <v>0</v>
      </c>
      <c r="J24" s="13"/>
      <c r="K24" s="13"/>
      <c r="L24" s="13"/>
      <c r="M24" s="13">
        <v>0</v>
      </c>
      <c r="N24" s="36">
        <f>IF(M24=0,D24,IF(INT((P$8-L24)*Q$8)&lt;0,0,INT((P$8-L24)*Q$8)))</f>
        <v>0</v>
      </c>
    </row>
    <row r="25" ht="19.5" customHeight="1">
      <c r="F25" s="49"/>
    </row>
    <row r="26" ht="19.5" customHeight="1"/>
    <row r="27" spans="12:13" ht="19.5" customHeight="1">
      <c r="L27" t="s">
        <v>12</v>
      </c>
      <c r="M27" s="33">
        <v>40795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6" ht="12.75">
      <c r="P36" s="19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77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2009-03-19T23:43:28Z</cp:lastPrinted>
  <dcterms:created xsi:type="dcterms:W3CDTF">2006-10-13T22:47:30Z</dcterms:created>
  <dcterms:modified xsi:type="dcterms:W3CDTF">2023-09-29T09:53:05Z</dcterms:modified>
  <cp:category/>
  <cp:version/>
  <cp:contentType/>
  <cp:contentStatus/>
</cp:coreProperties>
</file>